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/>
  <bookViews>
    <workbookView xWindow="0" yWindow="0" windowWidth="12480" windowHeight="12705" tabRatio="500"/>
  </bookViews>
  <sheets>
    <sheet name="ФЭО 26-27гг" sheetId="2" r:id="rId1"/>
    <sheet name="Лист1" sheetId="5" r:id="rId2"/>
  </sheets>
  <calcPr calcId="12451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2"/>
  <c r="C64"/>
  <c r="C66" l="1"/>
</calcChain>
</file>

<file path=xl/sharedStrings.xml><?xml version="1.0" encoding="utf-8"?>
<sst xmlns="http://schemas.openxmlformats.org/spreadsheetml/2006/main" count="72" uniqueCount="65">
  <si>
    <t>Сатья расходов</t>
  </si>
  <si>
    <t>1.</t>
  </si>
  <si>
    <t>1.1.</t>
  </si>
  <si>
    <t>Организация работы председателя</t>
  </si>
  <si>
    <t>1.2.</t>
  </si>
  <si>
    <t>1.3.</t>
  </si>
  <si>
    <t>1.4.</t>
  </si>
  <si>
    <t>Организация труда подсобного рабочего</t>
  </si>
  <si>
    <t>Налоги на ФОТ</t>
  </si>
  <si>
    <t xml:space="preserve">Земельный налог </t>
  </si>
  <si>
    <t>Расчетно-кассовое обслуживание</t>
  </si>
  <si>
    <t>Обоснование: cтоимость годового обслуживания сдачи отчетности в контролирующие органы</t>
  </si>
  <si>
    <t>Годовое обслуживание программы 1С Бухгалтерия</t>
  </si>
  <si>
    <t>Мобильная связь, интернет</t>
  </si>
  <si>
    <t>Вывоз мусора и бытовых отходов, крупногабаритный мусор</t>
  </si>
  <si>
    <t>Чистка дорог в зимний период</t>
  </si>
  <si>
    <t>Ночное освещение улиц</t>
  </si>
  <si>
    <t>Организация работы бухгалтера, кассира, делопроизводителя</t>
  </si>
  <si>
    <t>№№п/п</t>
  </si>
  <si>
    <t>Организация работы водопроводчика</t>
  </si>
  <si>
    <t xml:space="preserve">Обоснование: расходы на услуги банка (ведение операций по расчетному счету). </t>
  </si>
  <si>
    <t>Сертификат ключа для сдачи бухгалтерской отчетности</t>
  </si>
  <si>
    <t xml:space="preserve">Обоснование: стоимость годового обслуживания программы 1С Бухгалтерия </t>
  </si>
  <si>
    <t xml:space="preserve">Обоснование: оплата сотовой связи и оплата интернет-связи </t>
  </si>
  <si>
    <t>Обслуживание АСУ "Матрица"</t>
  </si>
  <si>
    <t>Обоснование: договор</t>
  </si>
  <si>
    <t>Охрана "Борец"</t>
  </si>
  <si>
    <t>Обслуживание водопровода</t>
  </si>
  <si>
    <t>Обоснование: Обязательные платежи по ФОТ составляют 30,2%, в т.ч. отчисления в ФСС от НС и ПЗ – 0,2%, ФСС по временной нетрудоспособности – 2,9%, ФФОМС- 5,1%, ОПС -22%,</t>
  </si>
  <si>
    <t>Сумма в год, руб.</t>
  </si>
  <si>
    <t>НДФЛ</t>
  </si>
  <si>
    <t>Организация труда верстальщика сайта</t>
  </si>
  <si>
    <t xml:space="preserve">Оплата труда верстальщика сайта 4 000 руб. в месяц </t>
  </si>
  <si>
    <t>1.5.</t>
  </si>
  <si>
    <t>Обоснование: ремонт водопровода, ремонт насоса, уборка муссорной площадки, уборка детской площадки, опил деревьев, хозяйственные нужды, обслуживание видионаблюдения, прочие непредвиденные расходы</t>
  </si>
  <si>
    <t>Обоснование: подключение водопровода весной и отключение осенью</t>
  </si>
  <si>
    <t>ИТОГО</t>
  </si>
  <si>
    <t>Фонд оплаты труда, в т.ч.:</t>
  </si>
  <si>
    <t>Обоснование: Решение правления</t>
  </si>
  <si>
    <t xml:space="preserve">Обоснование: Решение правления </t>
  </si>
  <si>
    <t xml:space="preserve">Обоснование:  договор на вывоз мусора  </t>
  </si>
  <si>
    <t>Обоснование: фонари включаются в темное время суток, уличное освещение и пункт охраны</t>
  </si>
  <si>
    <t>Оплата труда водопроводчика  13 000 руб.  в месяц (апрель-октябрь)</t>
  </si>
  <si>
    <t>Уборка территории у пруда</t>
  </si>
  <si>
    <t>Обоснование: поддержание чистоты и обустройство</t>
  </si>
  <si>
    <t>Приобретение дров и газа</t>
  </si>
  <si>
    <t>Ремонт дорог, ворот и прочий ремонт</t>
  </si>
  <si>
    <t>Итого сумма для расчета членских взносов составляет</t>
  </si>
  <si>
    <t>Обоснование:  земля СНТ "Мирный" состоит из двух участков, расчет произведен согласно кадастровой стоимости.</t>
  </si>
  <si>
    <t>Ремонт ЛЭП, покупка светильников</t>
  </si>
  <si>
    <t>Обоснование: ремон обрыва проводов, трансформатора, электросчетчика, покупка ламп взамен перегоревших и прочее</t>
  </si>
  <si>
    <t>Хозяйственныке расходы и канцелярские товары, обслуживание оргтехники</t>
  </si>
  <si>
    <t>Обоснование: ямочный ремонт въездной дороги, подсыпка дорог по улицам, ремонт насосной</t>
  </si>
  <si>
    <t>Утилизация деревьев и кустарников на территории общего пользования</t>
  </si>
  <si>
    <t xml:space="preserve">Уменьшаем на сумму дохода от сотовой связи 300000,00 </t>
  </si>
  <si>
    <t>Обоснование: канцелярские товары (бумага, ручки, картриджи и прочие расходы)</t>
  </si>
  <si>
    <t xml:space="preserve">Резервный фонд </t>
  </si>
  <si>
    <t xml:space="preserve">Оплата труда председателя 46 110 руб. в месяц  </t>
  </si>
  <si>
    <t xml:space="preserve">Оплата труда бухгалтера 40 000 руб. в месяц </t>
  </si>
  <si>
    <t>Оплата труда кассира 20 000 руб. в месяц (апрель-октябрь)</t>
  </si>
  <si>
    <t xml:space="preserve">                                        5000 руб.  в месяц (ноябрь-март)</t>
  </si>
  <si>
    <t xml:space="preserve">Оплата труда делопроизводителя 20 000 руб. в месяц   </t>
  </si>
  <si>
    <t xml:space="preserve">Оплата труда подсобного рабочего 15 000 руб. в месяц </t>
  </si>
  <si>
    <t>Финансово-экономическое обоснование размера взносов                                                                                                       на  2026-2027 год СНТ «Мирный»</t>
  </si>
  <si>
    <t xml:space="preserve">Обоснование:  в зимний период расчистка от снега осуществляется в зависимости от погодных условий (1 вызов = 4000,00 за 1 час)  4 000,00 х 35 часов = 140 000,00). 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</si>
</sst>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#,##0.00_ ;\-#,##0.00\ "/>
  </numFmts>
  <fonts count="1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59">
    <xf numFmtId="0" fontId="0" fillId="0" borderId="0" xfId="0"/>
    <xf numFmtId="0" fontId="7" fillId="0" borderId="5" xfId="0" applyFont="1" applyFill="1" applyBorder="1" applyAlignment="1">
      <alignment horizontal="justify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0" xfId="0" applyFont="1" applyFill="1"/>
    <xf numFmtId="0" fontId="7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43" fontId="7" fillId="0" borderId="0" xfId="0" applyNumberFormat="1" applyFont="1" applyFill="1"/>
    <xf numFmtId="0" fontId="7" fillId="0" borderId="4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0" xfId="0" applyFont="1" applyFill="1"/>
    <xf numFmtId="43" fontId="8" fillId="0" borderId="1" xfId="3" applyFont="1" applyFill="1" applyBorder="1" applyAlignment="1">
      <alignment horizontal="center" vertical="center" wrapText="1"/>
    </xf>
    <xf numFmtId="43" fontId="8" fillId="0" borderId="2" xfId="3" applyFont="1" applyFill="1" applyBorder="1" applyAlignment="1">
      <alignment horizontal="center" vertical="center" wrapText="1"/>
    </xf>
    <xf numFmtId="0" fontId="9" fillId="0" borderId="0" xfId="0" applyFont="1" applyFill="1"/>
    <xf numFmtId="0" fontId="8" fillId="0" borderId="7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horizontal="right"/>
    </xf>
    <xf numFmtId="43" fontId="9" fillId="0" borderId="3" xfId="0" applyNumberFormat="1" applyFont="1" applyFill="1" applyBorder="1" applyAlignment="1"/>
    <xf numFmtId="0" fontId="8" fillId="0" borderId="0" xfId="0" applyFont="1" applyFill="1" applyAlignment="1">
      <alignment horizontal="center"/>
    </xf>
    <xf numFmtId="164" fontId="9" fillId="0" borderId="3" xfId="4" applyNumberFormat="1" applyFont="1" applyFill="1" applyBorder="1" applyAlignment="1">
      <alignment horizontal="center"/>
    </xf>
    <xf numFmtId="43" fontId="9" fillId="0" borderId="3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43" fontId="8" fillId="0" borderId="5" xfId="3" applyFont="1" applyFill="1" applyBorder="1" applyAlignment="1">
      <alignment horizontal="right" vertical="center" wrapText="1"/>
    </xf>
    <xf numFmtId="0" fontId="8" fillId="0" borderId="0" xfId="0" applyFont="1" applyFill="1"/>
    <xf numFmtId="43" fontId="8" fillId="0" borderId="3" xfId="3" applyFont="1" applyFill="1" applyBorder="1" applyAlignment="1">
      <alignment horizontal="right" vertical="center" wrapText="1"/>
    </xf>
    <xf numFmtId="43" fontId="8" fillId="2" borderId="5" xfId="0" applyNumberFormat="1" applyFont="1" applyFill="1" applyBorder="1" applyAlignment="1">
      <alignment horizontal="right" vertical="center" wrapText="1"/>
    </xf>
    <xf numFmtId="43" fontId="8" fillId="2" borderId="7" xfId="3" applyFont="1" applyFill="1" applyBorder="1" applyAlignment="1">
      <alignment horizontal="right" vertical="center" wrapText="1"/>
    </xf>
    <xf numFmtId="43" fontId="8" fillId="2" borderId="8" xfId="3" applyFont="1" applyFill="1" applyBorder="1" applyAlignment="1">
      <alignment horizontal="right" vertical="center" wrapText="1"/>
    </xf>
    <xf numFmtId="43" fontId="8" fillId="2" borderId="4" xfId="3" applyFont="1" applyFill="1" applyBorder="1" applyAlignment="1">
      <alignment horizontal="right" vertical="center" wrapText="1"/>
    </xf>
    <xf numFmtId="43" fontId="8" fillId="2" borderId="8" xfId="3" applyFont="1" applyFill="1" applyBorder="1" applyAlignment="1">
      <alignment vertical="center" wrapText="1"/>
    </xf>
    <xf numFmtId="43" fontId="8" fillId="2" borderId="5" xfId="3" applyFont="1" applyFill="1" applyBorder="1" applyAlignment="1">
      <alignment horizontal="right" vertical="center" wrapText="1"/>
    </xf>
    <xf numFmtId="4" fontId="8" fillId="2" borderId="5" xfId="0" applyNumberFormat="1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3" fontId="8" fillId="2" borderId="7" xfId="3" applyFont="1" applyFill="1" applyBorder="1" applyAlignment="1">
      <alignment horizontal="center" vertical="center" wrapText="1"/>
    </xf>
    <xf numFmtId="43" fontId="8" fillId="2" borderId="4" xfId="3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43" fontId="8" fillId="2" borderId="7" xfId="3" applyFont="1" applyFill="1" applyBorder="1" applyAlignment="1">
      <alignment horizontal="right" vertical="center" wrapText="1"/>
    </xf>
    <xf numFmtId="43" fontId="8" fillId="2" borderId="4" xfId="3" applyFont="1" applyFill="1" applyBorder="1" applyAlignment="1">
      <alignment horizontal="right" vertical="center" wrapText="1"/>
    </xf>
    <xf numFmtId="0" fontId="7" fillId="0" borderId="8" xfId="0" applyFont="1" applyFill="1" applyBorder="1" applyAlignment="1">
      <alignment horizontal="center" vertical="center" wrapText="1"/>
    </xf>
  </cellXfs>
  <cellStyles count="5">
    <cellStyle name="Гиперссылка" xfId="1" builtinId="8" hidden="1"/>
    <cellStyle name="Денежный" xfId="4" builtinId="4"/>
    <cellStyle name="Обычный" xfId="0" builtinId="0"/>
    <cellStyle name="Открывавшаяся гиперссылка" xfId="2" builtinId="9" hidden="1"/>
    <cellStyle name="Финансовый" xfId="3" builtin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6"/>
  <sheetViews>
    <sheetView tabSelected="1" workbookViewId="0">
      <selection activeCell="F16" sqref="F16"/>
    </sheetView>
  </sheetViews>
  <sheetFormatPr defaultRowHeight="15.75"/>
  <cols>
    <col min="1" max="1" width="4.75" style="25" customWidth="1"/>
    <col min="2" max="2" width="73.125" style="3" customWidth="1"/>
    <col min="3" max="3" width="17.5" style="32" customWidth="1"/>
    <col min="4" max="4" width="13" style="3" bestFit="1" customWidth="1"/>
    <col min="5" max="16384" width="9" style="3"/>
  </cols>
  <sheetData>
    <row r="1" spans="1:4" ht="39" customHeight="1" thickBot="1">
      <c r="A1" s="55" t="s">
        <v>63</v>
      </c>
      <c r="B1" s="55"/>
      <c r="C1" s="55"/>
    </row>
    <row r="2" spans="1:4" ht="39" customHeight="1" thickBot="1">
      <c r="A2" s="4" t="s">
        <v>18</v>
      </c>
      <c r="B2" s="5" t="s">
        <v>0</v>
      </c>
      <c r="C2" s="29" t="s">
        <v>29</v>
      </c>
    </row>
    <row r="3" spans="1:4" ht="23.25" customHeight="1" thickBot="1">
      <c r="A3" s="6" t="s">
        <v>1</v>
      </c>
      <c r="B3" s="7" t="s">
        <v>37</v>
      </c>
      <c r="C3" s="34">
        <f>C5+C6+C9+C10+C12+C13+C15+C18+C21+C24</f>
        <v>1912000</v>
      </c>
    </row>
    <row r="4" spans="1:4" ht="17.25" customHeight="1" thickBot="1">
      <c r="A4" s="53" t="s">
        <v>2</v>
      </c>
      <c r="B4" s="51" t="s">
        <v>3</v>
      </c>
      <c r="C4" s="52"/>
    </row>
    <row r="5" spans="1:4" ht="17.25" customHeight="1">
      <c r="A5" s="58"/>
      <c r="B5" s="8" t="s">
        <v>57</v>
      </c>
      <c r="C5" s="35">
        <v>553320</v>
      </c>
    </row>
    <row r="6" spans="1:4" ht="17.25" customHeight="1">
      <c r="A6" s="58"/>
      <c r="B6" s="8" t="s">
        <v>30</v>
      </c>
      <c r="C6" s="36">
        <v>82680</v>
      </c>
      <c r="D6" s="9"/>
    </row>
    <row r="7" spans="1:4" ht="17.25" customHeight="1" thickBot="1">
      <c r="A7" s="54"/>
      <c r="B7" s="10" t="s">
        <v>38</v>
      </c>
      <c r="C7" s="37"/>
    </row>
    <row r="8" spans="1:4" ht="17.25" customHeight="1" thickBot="1">
      <c r="A8" s="53" t="s">
        <v>4</v>
      </c>
      <c r="B8" s="51" t="s">
        <v>17</v>
      </c>
      <c r="C8" s="52"/>
    </row>
    <row r="9" spans="1:4" ht="17.25" customHeight="1">
      <c r="A9" s="58"/>
      <c r="B9" s="11" t="s">
        <v>58</v>
      </c>
      <c r="C9" s="35">
        <v>480240</v>
      </c>
    </row>
    <row r="10" spans="1:4" ht="17.25" customHeight="1">
      <c r="A10" s="58"/>
      <c r="B10" s="8" t="s">
        <v>30</v>
      </c>
      <c r="C10" s="36">
        <v>71760</v>
      </c>
      <c r="D10" s="9"/>
    </row>
    <row r="11" spans="1:4" ht="17.25" customHeight="1" thickBot="1">
      <c r="A11" s="58"/>
      <c r="B11" s="10" t="s">
        <v>38</v>
      </c>
      <c r="C11" s="38"/>
      <c r="D11" s="9"/>
    </row>
    <row r="12" spans="1:4" ht="17.25" customHeight="1">
      <c r="A12" s="58"/>
      <c r="B12" s="12" t="s">
        <v>59</v>
      </c>
      <c r="C12" s="35">
        <v>140000</v>
      </c>
      <c r="D12" s="9"/>
    </row>
    <row r="13" spans="1:4" ht="17.25" customHeight="1">
      <c r="A13" s="58"/>
      <c r="B13" s="12" t="s">
        <v>60</v>
      </c>
      <c r="C13" s="36">
        <v>25000</v>
      </c>
    </row>
    <row r="14" spans="1:4" ht="17.25" customHeight="1" thickBot="1">
      <c r="A14" s="58"/>
      <c r="B14" s="10" t="s">
        <v>38</v>
      </c>
      <c r="C14" s="37"/>
    </row>
    <row r="15" spans="1:4" ht="17.25" customHeight="1">
      <c r="A15" s="58"/>
      <c r="B15" s="12" t="s">
        <v>61</v>
      </c>
      <c r="C15" s="56">
        <v>240000</v>
      </c>
    </row>
    <row r="16" spans="1:4" ht="17.25" customHeight="1" thickBot="1">
      <c r="A16" s="54"/>
      <c r="B16" s="10" t="s">
        <v>38</v>
      </c>
      <c r="C16" s="57"/>
    </row>
    <row r="17" spans="1:4" ht="17.25" customHeight="1" thickBot="1">
      <c r="A17" s="53" t="s">
        <v>5</v>
      </c>
      <c r="B17" s="51" t="s">
        <v>19</v>
      </c>
      <c r="C17" s="52"/>
    </row>
    <row r="18" spans="1:4" ht="17.25" customHeight="1">
      <c r="A18" s="58"/>
      <c r="B18" s="11" t="s">
        <v>42</v>
      </c>
      <c r="C18" s="49">
        <v>91000</v>
      </c>
    </row>
    <row r="19" spans="1:4" ht="17.25" customHeight="1" thickBot="1">
      <c r="A19" s="54"/>
      <c r="B19" s="10" t="s">
        <v>39</v>
      </c>
      <c r="C19" s="50"/>
    </row>
    <row r="20" spans="1:4" ht="19.5" customHeight="1" thickBot="1">
      <c r="A20" s="53" t="s">
        <v>6</v>
      </c>
      <c r="B20" s="51" t="s">
        <v>7</v>
      </c>
      <c r="C20" s="52"/>
    </row>
    <row r="21" spans="1:4" ht="17.25" customHeight="1">
      <c r="A21" s="58"/>
      <c r="B21" s="13" t="s">
        <v>62</v>
      </c>
      <c r="C21" s="49">
        <v>180000</v>
      </c>
    </row>
    <row r="22" spans="1:4" ht="17.25" customHeight="1" thickBot="1">
      <c r="A22" s="54"/>
      <c r="B22" s="10" t="s">
        <v>39</v>
      </c>
      <c r="C22" s="50"/>
    </row>
    <row r="23" spans="1:4" ht="17.25" customHeight="1" thickBot="1">
      <c r="A23" s="53" t="s">
        <v>33</v>
      </c>
      <c r="B23" s="51" t="s">
        <v>31</v>
      </c>
      <c r="C23" s="52"/>
    </row>
    <row r="24" spans="1:4" ht="17.25" customHeight="1">
      <c r="A24" s="58"/>
      <c r="B24" s="13" t="s">
        <v>32</v>
      </c>
      <c r="C24" s="49">
        <v>48000</v>
      </c>
    </row>
    <row r="25" spans="1:4" ht="17.25" customHeight="1" thickBot="1">
      <c r="A25" s="54"/>
      <c r="B25" s="10" t="s">
        <v>38</v>
      </c>
      <c r="C25" s="50"/>
      <c r="D25" s="9"/>
    </row>
    <row r="26" spans="1:4" ht="17.25" customHeight="1" thickBot="1">
      <c r="A26" s="53">
        <v>2</v>
      </c>
      <c r="B26" s="14" t="s">
        <v>8</v>
      </c>
      <c r="C26" s="29"/>
    </row>
    <row r="27" spans="1:4" ht="51.75" customHeight="1" thickBot="1">
      <c r="A27" s="54"/>
      <c r="B27" s="2" t="s">
        <v>28</v>
      </c>
      <c r="C27" s="39">
        <v>358776</v>
      </c>
    </row>
    <row r="28" spans="1:4" ht="17.25" customHeight="1" thickBot="1">
      <c r="A28" s="53">
        <v>3</v>
      </c>
      <c r="B28" s="14" t="s">
        <v>9</v>
      </c>
      <c r="C28" s="29"/>
    </row>
    <row r="29" spans="1:4" ht="35.25" customHeight="1" thickBot="1">
      <c r="A29" s="54"/>
      <c r="B29" s="2" t="s">
        <v>48</v>
      </c>
      <c r="C29" s="40">
        <v>80000</v>
      </c>
      <c r="D29" s="15"/>
    </row>
    <row r="30" spans="1:4" ht="17.25" customHeight="1" thickBot="1">
      <c r="A30" s="53">
        <v>4</v>
      </c>
      <c r="B30" s="14" t="s">
        <v>10</v>
      </c>
      <c r="C30" s="29"/>
    </row>
    <row r="31" spans="1:4" ht="17.25" customHeight="1" thickBot="1">
      <c r="A31" s="54"/>
      <c r="B31" s="1" t="s">
        <v>20</v>
      </c>
      <c r="C31" s="39">
        <v>45000</v>
      </c>
    </row>
    <row r="32" spans="1:4" ht="17.25" customHeight="1" thickBot="1">
      <c r="A32" s="41">
        <v>5</v>
      </c>
      <c r="B32" s="14" t="s">
        <v>24</v>
      </c>
      <c r="C32" s="29"/>
    </row>
    <row r="33" spans="1:4" ht="21" customHeight="1" thickBot="1">
      <c r="A33" s="48"/>
      <c r="B33" s="1" t="s">
        <v>25</v>
      </c>
      <c r="C33" s="39">
        <v>84000</v>
      </c>
    </row>
    <row r="34" spans="1:4" ht="17.25" customHeight="1" thickBot="1">
      <c r="A34" s="41">
        <v>6</v>
      </c>
      <c r="B34" s="14" t="s">
        <v>21</v>
      </c>
      <c r="C34" s="29"/>
    </row>
    <row r="35" spans="1:4" ht="33.75" customHeight="1" thickBot="1">
      <c r="A35" s="48"/>
      <c r="B35" s="1" t="s">
        <v>11</v>
      </c>
      <c r="C35" s="39">
        <v>20000</v>
      </c>
    </row>
    <row r="36" spans="1:4" ht="17.25" customHeight="1" thickBot="1">
      <c r="A36" s="41">
        <v>7</v>
      </c>
      <c r="B36" s="14" t="s">
        <v>12</v>
      </c>
      <c r="C36" s="29"/>
    </row>
    <row r="37" spans="1:4" ht="23.25" customHeight="1" thickBot="1">
      <c r="A37" s="42"/>
      <c r="B37" s="1" t="s">
        <v>22</v>
      </c>
      <c r="C37" s="39">
        <v>20000</v>
      </c>
    </row>
    <row r="38" spans="1:4" ht="17.25" customHeight="1" thickBot="1">
      <c r="A38" s="41">
        <v>8</v>
      </c>
      <c r="B38" s="14" t="s">
        <v>13</v>
      </c>
      <c r="C38" s="29"/>
    </row>
    <row r="39" spans="1:4" ht="24" customHeight="1" thickBot="1">
      <c r="A39" s="42"/>
      <c r="B39" s="1" t="s">
        <v>23</v>
      </c>
      <c r="C39" s="39">
        <v>14000</v>
      </c>
    </row>
    <row r="40" spans="1:4" ht="17.25" customHeight="1" thickBot="1">
      <c r="A40" s="41">
        <v>9</v>
      </c>
      <c r="B40" s="16" t="s">
        <v>51</v>
      </c>
      <c r="C40" s="17"/>
    </row>
    <row r="41" spans="1:4" ht="34.5" customHeight="1" thickBot="1">
      <c r="A41" s="42"/>
      <c r="B41" s="1" t="s">
        <v>55</v>
      </c>
      <c r="C41" s="39">
        <v>5000</v>
      </c>
      <c r="D41" s="18"/>
    </row>
    <row r="42" spans="1:4" ht="17.25" customHeight="1" thickBot="1">
      <c r="A42" s="41">
        <v>10</v>
      </c>
      <c r="B42" s="14" t="s">
        <v>14</v>
      </c>
      <c r="C42" s="29"/>
    </row>
    <row r="43" spans="1:4" ht="17.25" customHeight="1" thickBot="1">
      <c r="A43" s="48"/>
      <c r="B43" s="1" t="s">
        <v>40</v>
      </c>
      <c r="C43" s="39">
        <v>400000</v>
      </c>
    </row>
    <row r="44" spans="1:4" ht="17.25" customHeight="1" thickBot="1">
      <c r="A44" s="41">
        <v>11</v>
      </c>
      <c r="B44" s="14" t="s">
        <v>15</v>
      </c>
      <c r="C44" s="29"/>
    </row>
    <row r="45" spans="1:4" ht="33.75" customHeight="1" thickBot="1">
      <c r="A45" s="42"/>
      <c r="B45" s="1" t="s">
        <v>64</v>
      </c>
      <c r="C45" s="39">
        <v>140000</v>
      </c>
    </row>
    <row r="46" spans="1:4" ht="17.25" customHeight="1" thickBot="1">
      <c r="A46" s="41">
        <v>12</v>
      </c>
      <c r="B46" s="14" t="s">
        <v>49</v>
      </c>
      <c r="C46" s="29"/>
    </row>
    <row r="47" spans="1:4" ht="33.75" customHeight="1" thickBot="1">
      <c r="A47" s="42"/>
      <c r="B47" s="1" t="s">
        <v>50</v>
      </c>
      <c r="C47" s="39">
        <v>100000</v>
      </c>
    </row>
    <row r="48" spans="1:4" ht="17.25" customHeight="1">
      <c r="A48" s="43">
        <v>13</v>
      </c>
      <c r="B48" s="19" t="s">
        <v>26</v>
      </c>
      <c r="C48" s="19"/>
    </row>
    <row r="49" spans="1:3" ht="17.25" customHeight="1">
      <c r="A49" s="44"/>
      <c r="B49" s="20" t="s">
        <v>25</v>
      </c>
      <c r="C49" s="36">
        <v>960000</v>
      </c>
    </row>
    <row r="50" spans="1:3" ht="17.25" customHeight="1" thickBot="1">
      <c r="A50" s="45"/>
      <c r="B50" s="21" t="s">
        <v>45</v>
      </c>
      <c r="C50" s="37">
        <v>50000</v>
      </c>
    </row>
    <row r="51" spans="1:3" ht="17.25" customHeight="1" thickBot="1">
      <c r="A51" s="41">
        <v>14</v>
      </c>
      <c r="B51" s="14" t="s">
        <v>16</v>
      </c>
      <c r="C51" s="29"/>
    </row>
    <row r="52" spans="1:3" ht="34.5" customHeight="1" thickBot="1">
      <c r="A52" s="42"/>
      <c r="B52" s="1" t="s">
        <v>41</v>
      </c>
      <c r="C52" s="39">
        <v>150000</v>
      </c>
    </row>
    <row r="53" spans="1:3" ht="17.25" customHeight="1" thickBot="1">
      <c r="A53" s="41">
        <v>15</v>
      </c>
      <c r="B53" s="14" t="s">
        <v>27</v>
      </c>
      <c r="C53" s="29"/>
    </row>
    <row r="54" spans="1:3" ht="17.25" customHeight="1" thickBot="1">
      <c r="A54" s="42"/>
      <c r="B54" s="1" t="s">
        <v>35</v>
      </c>
      <c r="C54" s="39">
        <v>30000</v>
      </c>
    </row>
    <row r="55" spans="1:3" ht="17.25" customHeight="1" thickBot="1">
      <c r="A55" s="41">
        <v>16</v>
      </c>
      <c r="B55" s="14" t="s">
        <v>43</v>
      </c>
      <c r="C55" s="29"/>
    </row>
    <row r="56" spans="1:3" ht="17.25" customHeight="1" thickBot="1">
      <c r="A56" s="42"/>
      <c r="B56" s="1" t="s">
        <v>44</v>
      </c>
      <c r="C56" s="39">
        <v>30000</v>
      </c>
    </row>
    <row r="57" spans="1:3" ht="17.25" customHeight="1" thickBot="1">
      <c r="A57" s="41">
        <v>17</v>
      </c>
      <c r="B57" s="14" t="s">
        <v>46</v>
      </c>
      <c r="C57" s="29"/>
    </row>
    <row r="58" spans="1:3" ht="35.25" customHeight="1" thickBot="1">
      <c r="A58" s="46"/>
      <c r="B58" s="1" t="s">
        <v>52</v>
      </c>
      <c r="C58" s="31">
        <v>0</v>
      </c>
    </row>
    <row r="59" spans="1:3" ht="22.5" customHeight="1" thickBot="1">
      <c r="A59" s="47"/>
      <c r="B59" s="1" t="s">
        <v>53</v>
      </c>
      <c r="C59" s="31">
        <v>0</v>
      </c>
    </row>
    <row r="60" spans="1:3" ht="17.25" customHeight="1" thickBot="1">
      <c r="A60" s="41">
        <v>18</v>
      </c>
      <c r="B60" s="28"/>
      <c r="C60" s="29"/>
    </row>
    <row r="61" spans="1:3" ht="25.5" customHeight="1" thickBot="1">
      <c r="A61" s="42"/>
      <c r="B61" s="30"/>
      <c r="C61" s="33">
        <v>0</v>
      </c>
    </row>
    <row r="62" spans="1:3" ht="17.25" customHeight="1" thickBot="1">
      <c r="A62" s="41">
        <v>18</v>
      </c>
      <c r="B62" s="28" t="s">
        <v>56</v>
      </c>
      <c r="C62" s="29"/>
    </row>
    <row r="63" spans="1:3" ht="54" customHeight="1" thickBot="1">
      <c r="A63" s="42"/>
      <c r="B63" s="1" t="s">
        <v>34</v>
      </c>
      <c r="C63" s="39">
        <v>100000</v>
      </c>
    </row>
    <row r="64" spans="1:3" ht="24" customHeight="1" thickBot="1">
      <c r="A64" s="22"/>
      <c r="B64" s="23" t="s">
        <v>36</v>
      </c>
      <c r="C64" s="24">
        <f>C5+C6+C9+C10+C12+C13+C15+C18+C21+C24+C27++C29+C31+C33+C35+C37+C39+C41+C43+C45+C47+C49+C50+C52+C54+C56+C58+C59+C61+C63</f>
        <v>4498776</v>
      </c>
    </row>
    <row r="65" spans="2:3" ht="22.5" customHeight="1" thickBot="1">
      <c r="B65" s="3" t="s">
        <v>54</v>
      </c>
      <c r="C65" s="26">
        <v>-300000</v>
      </c>
    </row>
    <row r="66" spans="2:3" ht="23.25" customHeight="1" thickBot="1">
      <c r="B66" s="3" t="s">
        <v>47</v>
      </c>
      <c r="C66" s="27">
        <f>C64+C65</f>
        <v>4198776</v>
      </c>
    </row>
  </sheetData>
  <mergeCells count="33">
    <mergeCell ref="A62:A63"/>
    <mergeCell ref="A1:C1"/>
    <mergeCell ref="C15:C16"/>
    <mergeCell ref="B17:C17"/>
    <mergeCell ref="A17:A19"/>
    <mergeCell ref="C18:C19"/>
    <mergeCell ref="B4:C4"/>
    <mergeCell ref="B8:C8"/>
    <mergeCell ref="A4:A7"/>
    <mergeCell ref="A8:A16"/>
    <mergeCell ref="C24:C25"/>
    <mergeCell ref="A20:A22"/>
    <mergeCell ref="A23:A25"/>
    <mergeCell ref="A26:A27"/>
    <mergeCell ref="A28:A29"/>
    <mergeCell ref="B20:C20"/>
    <mergeCell ref="C21:C22"/>
    <mergeCell ref="B23:C23"/>
    <mergeCell ref="A32:A33"/>
    <mergeCell ref="A30:A31"/>
    <mergeCell ref="A34:A35"/>
    <mergeCell ref="A36:A37"/>
    <mergeCell ref="A38:A39"/>
    <mergeCell ref="A40:A41"/>
    <mergeCell ref="A42:A43"/>
    <mergeCell ref="A44:A45"/>
    <mergeCell ref="A46:A47"/>
    <mergeCell ref="A60:A61"/>
    <mergeCell ref="A51:A52"/>
    <mergeCell ref="A55:A56"/>
    <mergeCell ref="A53:A54"/>
    <mergeCell ref="A48:A50"/>
    <mergeCell ref="A57:A59"/>
  </mergeCells>
  <pageMargins left="0.31496062992125984" right="0.11811023622047245" top="0.35433070866141736" bottom="0.55118110236220474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ФЭО 26-27гг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Kuzo</cp:lastModifiedBy>
  <cp:lastPrinted>2023-06-07T18:42:19Z</cp:lastPrinted>
  <dcterms:created xsi:type="dcterms:W3CDTF">2015-05-06T16:09:23Z</dcterms:created>
  <dcterms:modified xsi:type="dcterms:W3CDTF">2026-05-27T15:54:30Z</dcterms:modified>
</cp:coreProperties>
</file>